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1035" windowWidth="12060" windowHeight="6120" tabRatio="573" activeTab="0"/>
  </bookViews>
  <sheets>
    <sheet name="资产负债表" sheetId="1" r:id="rId1"/>
    <sheet name="损益表" sheetId="2" r:id="rId2"/>
    <sheet name="现金流量" sheetId="3" r:id="rId3"/>
  </sheets>
  <definedNames/>
  <calcPr fullCalcOnLoad="1"/>
</workbook>
</file>

<file path=xl/sharedStrings.xml><?xml version="1.0" encoding="utf-8"?>
<sst xmlns="http://schemas.openxmlformats.org/spreadsheetml/2006/main" count="184" uniqueCount="174">
  <si>
    <t>本月数</t>
  </si>
  <si>
    <t xml:space="preserve"> 损     益     表</t>
  </si>
  <si>
    <t>项       目</t>
  </si>
  <si>
    <t>本年累计数</t>
  </si>
  <si>
    <t xml:space="preserve">        加：其他业务利润</t>
  </si>
  <si>
    <t xml:space="preserve">            财务费用</t>
  </si>
  <si>
    <t>三、营业利润</t>
  </si>
  <si>
    <t xml:space="preserve">        加：投资收益</t>
  </si>
  <si>
    <t>单位：元</t>
  </si>
  <si>
    <t>行次</t>
  </si>
  <si>
    <t xml:space="preserve">            营业外收入</t>
  </si>
  <si>
    <t>四、利润总额</t>
  </si>
  <si>
    <t>五、净利润</t>
  </si>
  <si>
    <t>资 产 负 债 表</t>
  </si>
  <si>
    <t>会工01表</t>
  </si>
  <si>
    <t>资        产</t>
  </si>
  <si>
    <t>年初数</t>
  </si>
  <si>
    <t>期末数</t>
  </si>
  <si>
    <t>流动资产</t>
  </si>
  <si>
    <t>流动负债</t>
  </si>
  <si>
    <t xml:space="preserve">  货币资金</t>
  </si>
  <si>
    <t xml:space="preserve">  短期借款</t>
  </si>
  <si>
    <t xml:space="preserve">  短期投资</t>
  </si>
  <si>
    <t xml:space="preserve">  应付票据</t>
  </si>
  <si>
    <t xml:space="preserve">  应收票据</t>
  </si>
  <si>
    <t xml:space="preserve">  应付帐款</t>
  </si>
  <si>
    <t xml:space="preserve">  应收帐款</t>
  </si>
  <si>
    <t xml:space="preserve">  预收帐款</t>
  </si>
  <si>
    <t xml:space="preserve">    减：坏帐准备</t>
  </si>
  <si>
    <t xml:space="preserve">  其他应付款</t>
  </si>
  <si>
    <t xml:space="preserve">  应收帐款净额</t>
  </si>
  <si>
    <t xml:space="preserve">  应付工资</t>
  </si>
  <si>
    <t xml:space="preserve">  预付帐款</t>
  </si>
  <si>
    <t xml:space="preserve">  应付福利款</t>
  </si>
  <si>
    <t xml:space="preserve">  其他应收款</t>
  </si>
  <si>
    <t xml:space="preserve">  未交税金</t>
  </si>
  <si>
    <t xml:space="preserve">  存货</t>
  </si>
  <si>
    <t xml:space="preserve">  未付利润</t>
  </si>
  <si>
    <t xml:space="preserve">  待摊费用</t>
  </si>
  <si>
    <t xml:space="preserve">  其他未交款</t>
  </si>
  <si>
    <t xml:space="preserve">  待处理流动资产净损失</t>
  </si>
  <si>
    <t xml:space="preserve">  预提费用</t>
  </si>
  <si>
    <t xml:space="preserve">  一年内到期的长期债券投资</t>
  </si>
  <si>
    <t xml:space="preserve">  一年内到期的长期负债</t>
  </si>
  <si>
    <t xml:space="preserve">  其他流动资产</t>
  </si>
  <si>
    <t xml:space="preserve">  其他流动负债</t>
  </si>
  <si>
    <t xml:space="preserve">    流动资产合计</t>
  </si>
  <si>
    <t xml:space="preserve">    流动负债合计</t>
  </si>
  <si>
    <t>长期投资：</t>
  </si>
  <si>
    <t>长期负债：</t>
  </si>
  <si>
    <t xml:space="preserve">  长期投资</t>
  </si>
  <si>
    <t xml:space="preserve">  长期借款</t>
  </si>
  <si>
    <t>固定投资：</t>
  </si>
  <si>
    <t xml:space="preserve">  固定资产原价</t>
  </si>
  <si>
    <t xml:space="preserve">  长期应付款</t>
  </si>
  <si>
    <t xml:space="preserve">    减：累计折旧</t>
  </si>
  <si>
    <t xml:space="preserve">  其他长期负债</t>
  </si>
  <si>
    <t xml:space="preserve">  固定资产净值</t>
  </si>
  <si>
    <t xml:space="preserve">  固定资产清理</t>
  </si>
  <si>
    <t xml:space="preserve">  在建工程</t>
  </si>
  <si>
    <t xml:space="preserve">  长期负债合计</t>
  </si>
  <si>
    <t xml:space="preserve">  待处理固定资产净损失</t>
  </si>
  <si>
    <t>递延税项：</t>
  </si>
  <si>
    <t xml:space="preserve">  固定资产合计</t>
  </si>
  <si>
    <t xml:space="preserve">  递延税款贷项</t>
  </si>
  <si>
    <t>无形及递延资产：</t>
  </si>
  <si>
    <t xml:space="preserve">  负债合计</t>
  </si>
  <si>
    <t xml:space="preserve">  无形资产</t>
  </si>
  <si>
    <t>所有者权益：</t>
  </si>
  <si>
    <t xml:space="preserve">  递延资产</t>
  </si>
  <si>
    <t xml:space="preserve">  实收资本</t>
  </si>
  <si>
    <t xml:space="preserve">  无形及递延资产合计</t>
  </si>
  <si>
    <t xml:space="preserve">  资本公积</t>
  </si>
  <si>
    <t>其他资产：</t>
  </si>
  <si>
    <t xml:space="preserve">  盈余公积</t>
  </si>
  <si>
    <t xml:space="preserve">  其他长期资产</t>
  </si>
  <si>
    <t xml:space="preserve">  未分配利润</t>
  </si>
  <si>
    <t>递延税项：</t>
  </si>
  <si>
    <t xml:space="preserve">    所有者权益合计</t>
  </si>
  <si>
    <t xml:space="preserve">        资产总计</t>
  </si>
  <si>
    <t>补充资料：1. 已贴现的商业承兑汇票</t>
  </si>
  <si>
    <t>元；</t>
  </si>
  <si>
    <t xml:space="preserve">           2. 融资租入固定资产原价 </t>
  </si>
  <si>
    <t>元。</t>
  </si>
  <si>
    <t xml:space="preserve">  应付债券</t>
  </si>
  <si>
    <r>
      <t>会工</t>
    </r>
    <r>
      <rPr>
        <sz val="14"/>
        <rFont val="Times New Roman"/>
        <family val="1"/>
      </rPr>
      <t>02</t>
    </r>
    <r>
      <rPr>
        <sz val="14"/>
        <rFont val="宋体"/>
        <family val="0"/>
      </rPr>
      <t>表</t>
    </r>
  </si>
  <si>
    <t>一、主营业务收入</t>
  </si>
  <si>
    <t xml:space="preserve">        减：主营业务成本</t>
  </si>
  <si>
    <t xml:space="preserve">            主营业务税金及附加</t>
  </si>
  <si>
    <t>二、主营业务利润</t>
  </si>
  <si>
    <t xml:space="preserve">        减：营业费用</t>
  </si>
  <si>
    <t xml:space="preserve">            管理费用 </t>
  </si>
  <si>
    <r>
      <t xml:space="preserve">                     </t>
    </r>
    <r>
      <rPr>
        <sz val="14"/>
        <rFont val="宋体"/>
        <family val="0"/>
      </rPr>
      <t>补贴收入</t>
    </r>
  </si>
  <si>
    <t xml:space="preserve">        减：营业外支出</t>
  </si>
  <si>
    <r>
      <t xml:space="preserve">              </t>
    </r>
    <r>
      <rPr>
        <sz val="14"/>
        <rFont val="宋体"/>
        <family val="0"/>
      </rPr>
      <t>加：以前年度利润调整</t>
    </r>
  </si>
  <si>
    <r>
      <t xml:space="preserve">              </t>
    </r>
    <r>
      <rPr>
        <sz val="14"/>
        <rFont val="宋体"/>
        <family val="0"/>
      </rPr>
      <t>减：所得税</t>
    </r>
  </si>
  <si>
    <r>
      <t xml:space="preserve">        </t>
    </r>
    <r>
      <rPr>
        <sz val="10"/>
        <rFont val="宋体"/>
        <family val="0"/>
      </rPr>
      <t>其中：住房周转金</t>
    </r>
  </si>
  <si>
    <r>
      <t xml:space="preserve">                    </t>
    </r>
    <r>
      <rPr>
        <sz val="10"/>
        <rFont val="宋体"/>
        <family val="0"/>
      </rPr>
      <t>专项应付款</t>
    </r>
  </si>
  <si>
    <r>
      <t xml:space="preserve">  </t>
    </r>
    <r>
      <rPr>
        <sz val="10"/>
        <rFont val="宋体"/>
        <family val="0"/>
      </rPr>
      <t>递延税款借项</t>
    </r>
  </si>
  <si>
    <r>
      <t xml:space="preserve">  </t>
    </r>
    <r>
      <rPr>
        <sz val="10"/>
        <rFont val="宋体"/>
        <family val="0"/>
      </rPr>
      <t>负债及所有者权益总计</t>
    </r>
  </si>
  <si>
    <t>单位：元</t>
  </si>
  <si>
    <t>                项                  目</t>
  </si>
  <si>
    <t>行次</t>
  </si>
  <si>
    <t>金额</t>
  </si>
  <si>
    <t> 金额</t>
  </si>
  <si>
    <t>一、经营活动产生的现金流量：</t>
  </si>
  <si>
    <t>                补 充 资 料</t>
  </si>
  <si>
    <t>    销售商品、提供劳务收到的现金</t>
  </si>
  <si>
    <t>1.将净利润调节为经营活动现金流量：</t>
  </si>
  <si>
    <t>    收到的税费返还</t>
  </si>
  <si>
    <t>    净利润　　</t>
  </si>
  <si>
    <t>    收到的其他与经营活动有关的现金</t>
  </si>
  <si>
    <t>          现金流入小计</t>
  </si>
  <si>
    <t>    固定资产折旧</t>
  </si>
  <si>
    <t>    购买商品、接受劳务支付的现金</t>
  </si>
  <si>
    <t>    无形资产摊销</t>
  </si>
  <si>
    <t>    支付给职工以及为职工支付的现金</t>
  </si>
  <si>
    <t>    长期待摊费用摊销</t>
  </si>
  <si>
    <t>    支付的各项税费</t>
  </si>
  <si>
    <t>    待摊费用减少（减：增加）</t>
  </si>
  <si>
    <t>    支付的其他与经营活动有关的现金</t>
  </si>
  <si>
    <t>    预提费用增加（减：减少）</t>
  </si>
  <si>
    <t>          现金流出小计</t>
  </si>
  <si>
    <t>    处置固定资产、无形资产和其他长期资产的损失（减：收益）</t>
  </si>
  <si>
    <t>    经营活动产生的现金流量净额</t>
  </si>
  <si>
    <t>    固定资产报废损失</t>
  </si>
  <si>
    <t>二、投资活动产生的现金流量：</t>
  </si>
  <si>
    <t>    财务费用</t>
  </si>
  <si>
    <t>    收回投资所收到的现金</t>
  </si>
  <si>
    <t>    投资损失（减：收益）</t>
  </si>
  <si>
    <t>    取得投资收益所收到的现金</t>
  </si>
  <si>
    <t>    递延税款贷项（减：借项）</t>
  </si>
  <si>
    <t>    处置固定资产、无形资产和其他长期资产所收回的现金净额</t>
  </si>
  <si>
    <t>    存货的减少（减：增加）</t>
  </si>
  <si>
    <t>    收到的其他与投资活动有关的现金</t>
  </si>
  <si>
    <t>    经营性应收项目的减少（减：增加）</t>
  </si>
  <si>
    <t>          现金流入小计</t>
  </si>
  <si>
    <t>    经营性应付项目的增加（减：减少）</t>
  </si>
  <si>
    <t>    购建固定资产、无形资产和其他长期资产所支付的现金</t>
  </si>
  <si>
    <t>    其他</t>
  </si>
  <si>
    <t>    投资所支付的现金</t>
  </si>
  <si>
    <t>    支付的其他与投资活动有关的现金</t>
  </si>
  <si>
    <t>2.不涉及现金收支的投资和筹资活动：</t>
  </si>
  <si>
    <t>          现金流出小计</t>
  </si>
  <si>
    <t>    债务转为资本</t>
  </si>
  <si>
    <t>    投资活动产生的现金流量净额</t>
  </si>
  <si>
    <t>    一年内到期的可转换公司债券</t>
  </si>
  <si>
    <t>三、筹资活动产生的现金流量：</t>
  </si>
  <si>
    <t>    融资租入固定资产</t>
  </si>
  <si>
    <t>    吸收投资所收到的现金</t>
  </si>
  <si>
    <t>3.现金及现金等价物净增加情况：</t>
  </si>
  <si>
    <t>    取得借款所收到的现金</t>
  </si>
  <si>
    <t>    现金的期末余额</t>
  </si>
  <si>
    <t>    收到的其他与筹资活动有关的现金</t>
  </si>
  <si>
    <t>          现金流入小计</t>
  </si>
  <si>
    <t>    偿还债务所支付的现金</t>
  </si>
  <si>
    <t>    分配股利、利润和偿付利息所支付的现金</t>
  </si>
  <si>
    <t>    支付的其他与筹资活动有关的现金</t>
  </si>
  <si>
    <t>          现金流出小计</t>
  </si>
  <si>
    <t>    筹资活动产生的现金流量净额</t>
  </si>
  <si>
    <t>四、汇率变动对现金的影响额</t>
  </si>
  <si>
    <t>五、现金及现金等价物净增加额</t>
  </si>
  <si>
    <t>主管会计：</t>
  </si>
  <si>
    <r>
      <t xml:space="preserve">           </t>
    </r>
    <r>
      <rPr>
        <b/>
        <sz val="16"/>
        <rFont val="宋体"/>
        <family val="0"/>
      </rPr>
      <t>现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金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流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量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family val="0"/>
      </rPr>
      <t>表</t>
    </r>
  </si>
  <si>
    <r>
      <t>会企</t>
    </r>
    <r>
      <rPr>
        <sz val="11"/>
        <rFont val="Times New Roman"/>
        <family val="1"/>
      </rPr>
      <t>03</t>
    </r>
    <r>
      <rPr>
        <sz val="11"/>
        <rFont val="宋体"/>
        <family val="0"/>
      </rPr>
      <t>表</t>
    </r>
  </si>
  <si>
    <r>
      <t xml:space="preserve">    </t>
    </r>
    <r>
      <rPr>
        <sz val="11"/>
        <color indexed="8"/>
        <rFont val="宋体"/>
        <family val="0"/>
      </rPr>
      <t>加：计提的资产减值准备</t>
    </r>
  </si>
  <si>
    <r>
      <t xml:space="preserve">    </t>
    </r>
    <r>
      <rPr>
        <sz val="11"/>
        <color indexed="8"/>
        <rFont val="宋体"/>
        <family val="0"/>
      </rPr>
      <t>减：现金的期初余额</t>
    </r>
  </si>
  <si>
    <r>
      <t xml:space="preserve">    </t>
    </r>
    <r>
      <rPr>
        <sz val="11"/>
        <color indexed="8"/>
        <rFont val="宋体"/>
        <family val="0"/>
      </rPr>
      <t>加：现金等价物的期末余额</t>
    </r>
  </si>
  <si>
    <r>
      <t xml:space="preserve">    </t>
    </r>
    <r>
      <rPr>
        <sz val="11"/>
        <color indexed="8"/>
        <rFont val="宋体"/>
        <family val="0"/>
      </rPr>
      <t>减：现金等价物的期初余额</t>
    </r>
  </si>
  <si>
    <r>
      <t xml:space="preserve">    </t>
    </r>
    <r>
      <rPr>
        <sz val="11"/>
        <color indexed="8"/>
        <rFont val="宋体"/>
        <family val="0"/>
      </rPr>
      <t>现金及现金等价物净增加额</t>
    </r>
  </si>
  <si>
    <t>企业负责人：　　　　　　　　　　　　　　　　</t>
  </si>
  <si>
    <t xml:space="preserve">              制表：</t>
  </si>
  <si>
    <t>编制单位：</t>
  </si>
  <si>
    <t>编制单位：</t>
  </si>
</sst>
</file>

<file path=xl/styles.xml><?xml version="1.0" encoding="utf-8"?>
<styleSheet xmlns="http://schemas.openxmlformats.org/spreadsheetml/2006/main">
  <numFmts count="7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  <numFmt numFmtId="185" formatCode="yy/m/d"/>
    <numFmt numFmtId="186" formatCode="yyyy&quot;年&quot;m&quot;月&quot;d&quot;日&quot;;@"/>
    <numFmt numFmtId="187" formatCode="0.00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.0_ ;_ * \-#,##0.0_ ;_ * &quot;-&quot;_ ;_ @_ "/>
    <numFmt numFmtId="193" formatCode="_ * #,##0.00_ ;_ * \-#,##0.00_ ;_ * &quot;-&quot;_ ;_ @_ "/>
    <numFmt numFmtId="194" formatCode="0.0%"/>
    <numFmt numFmtId="195" formatCode="0_ "/>
    <numFmt numFmtId="196" formatCode="yyyy\-m\-d"/>
    <numFmt numFmtId="197" formatCode="000000"/>
    <numFmt numFmtId="198" formatCode="_ * #,##0.000_ ;_ * \-#,##0.000_ ;_ * &quot;-&quot;_ ;_ @_ "/>
    <numFmt numFmtId="199" formatCode="_ * #,##0.0000_ ;_ * \-#,##0.0000_ ;_ * &quot;-&quot;_ ;_ @_ "/>
    <numFmt numFmtId="200" formatCode="_-* #,##0.00000_-;\-* #,##0.00000_-;_-* &quot;-&quot;?????_-;_-@_-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  <numFmt numFmtId="203" formatCode="_(* #,##0.00_);_(* \(#,##0.00\);_(* &quot;-&quot;??_);_(@_)"/>
    <numFmt numFmtId="204" formatCode="_(* #,##0_);_(* \(#,##0\);_(* &quot;-&quot;_);_(@_)"/>
    <numFmt numFmtId="205" formatCode="dd\-mmm\-yy"/>
    <numFmt numFmtId="206" formatCode="dd/mmm/yy"/>
    <numFmt numFmtId="207" formatCode="0.0_ "/>
    <numFmt numFmtId="208" formatCode="0.00_ "/>
    <numFmt numFmtId="209" formatCode="_ * #,##0.00000_ ;_ * \-#,##0.00000_ ;_ * &quot;-&quot;_ ;_ @_ "/>
    <numFmt numFmtId="210" formatCode="_ * #,##0.000000_ ;_ * \-#,##0.000000_ ;_ * &quot;-&quot;_ ;_ @_ "/>
    <numFmt numFmtId="211" formatCode="0.000000_ "/>
    <numFmt numFmtId="212" formatCode="[DBNum1][$-804]m&quot;月&quot;d&quot;日&quot;;@"/>
    <numFmt numFmtId="213" formatCode="[$-F800]dddd\,\ mmmm\ dd\,\ yyyy"/>
    <numFmt numFmtId="214" formatCode="m&quot;月&quot;d&quot;日&quot;;@"/>
    <numFmt numFmtId="215" formatCode="_-* #,##0.000_-;\-* #,##0.000_-;_-* &quot;-&quot;??_-;_-@_-"/>
    <numFmt numFmtId="216" formatCode="0.00000_ "/>
    <numFmt numFmtId="217" formatCode="0.0000_ "/>
    <numFmt numFmtId="218" formatCode="0.000_ "/>
    <numFmt numFmtId="219" formatCode="_ * #,##0.000_ ;_ * \-#,##0.000_ ;_ * &quot;-&quot;??_ ;_ @_ "/>
    <numFmt numFmtId="220" formatCode="_ * #,##0.0000_ ;_ * \-#,##0.0000_ ;_ * &quot;-&quot;??_ ;_ @_ "/>
    <numFmt numFmtId="221" formatCode="_ * #,##0.00000_ ;_ * \-#,##0.00000_ ;_ * &quot;-&quot;??_ ;_ @_ "/>
    <numFmt numFmtId="222" formatCode="_ * #,##0.000_ ;_ * \-#,##0.000_ ;_ * &quot;-&quot;???_ ;_ @_ "/>
    <numFmt numFmtId="223" formatCode="yyyy&quot;年&quot;m&quot;月&quot;;@"/>
    <numFmt numFmtId="224" formatCode="_-* #,##0.0000_-;\-* #,##0.0000_-;_-* &quot;-&quot;??_-;_-@_-"/>
    <numFmt numFmtId="225" formatCode="_-* #,##0.00000_-;\-* #,##0.00000_-;_-* &quot;-&quot;??_-;_-@_-"/>
    <numFmt numFmtId="226" formatCode="_-* #,##0.000000_-;\-* #,##0.000000_-;_-* &quot;-&quot;??_-;_-@_-"/>
    <numFmt numFmtId="227" formatCode="_ * #,##0.000000_ ;_ * \-#,##0.000000_ ;_ * &quot;-&quot;??_ ;_ @_ "/>
    <numFmt numFmtId="228" formatCode="_ * #,##0.0000000_ ;_ * \-#,##0.0000000_ ;_ * &quot;-&quot;??_ ;_ @_ "/>
    <numFmt numFmtId="229" formatCode="_ * #,##0.0000_ ;_ * \-#,##0.0000_ ;_ * &quot;-&quot;????_ ;_ @_ "/>
    <numFmt numFmtId="230" formatCode="0.0000%"/>
    <numFmt numFmtId="231" formatCode="0.00000%"/>
    <numFmt numFmtId="232" formatCode="_ * #,##0.0_ ;_ * \-#,##0.0_ ;_ * &quot;-&quot;??_ ;_ @_ "/>
    <numFmt numFmtId="233" formatCode="_ * #,##0_ ;_ * \-#,##0_ ;_ * &quot;-&quot;??_ ;_ @_ "/>
    <numFmt numFmtId="234" formatCode="_-* #,##0.000_-;\-* #,##0.000_-;_-* &quot;-&quot;???_-;_-@_-"/>
    <numFmt numFmtId="235" formatCode="#,##0.00_ "/>
    <numFmt numFmtId="236" formatCode="0.0000000000000000%"/>
  </numFmts>
  <fonts count="38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4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8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16" borderId="8" applyNumberFormat="0" applyAlignment="0" applyProtection="0"/>
    <xf numFmtId="0" fontId="29" fillId="7" borderId="5" applyNumberFormat="0" applyAlignment="0" applyProtection="0"/>
    <xf numFmtId="0" fontId="12" fillId="0" borderId="0" applyNumberFormat="0" applyFill="0" applyBorder="0" applyAlignment="0" applyProtection="0"/>
    <xf numFmtId="0" fontId="13" fillId="23" borderId="9" applyNumberFormat="0" applyFont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57" fontId="5" fillId="0" borderId="1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43" fontId="5" fillId="0" borderId="15" xfId="0" applyNumberFormat="1" applyFont="1" applyBorder="1" applyAlignment="1">
      <alignment vertical="center"/>
    </xf>
    <xf numFmtId="43" fontId="5" fillId="0" borderId="16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3" fontId="5" fillId="0" borderId="18" xfId="0" applyNumberFormat="1" applyFont="1" applyBorder="1" applyAlignment="1">
      <alignment vertical="center"/>
    </xf>
    <xf numFmtId="43" fontId="5" fillId="0" borderId="19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43" fontId="5" fillId="0" borderId="21" xfId="0" applyNumberFormat="1" applyFont="1" applyBorder="1" applyAlignment="1">
      <alignment vertical="center"/>
    </xf>
    <xf numFmtId="43" fontId="5" fillId="0" borderId="22" xfId="0" applyNumberFormat="1" applyFont="1" applyBorder="1" applyAlignment="1">
      <alignment vertical="center"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43" fontId="9" fillId="0" borderId="15" xfId="0" applyNumberFormat="1" applyFont="1" applyBorder="1" applyAlignment="1">
      <alignment vertical="center"/>
    </xf>
    <xf numFmtId="43" fontId="9" fillId="0" borderId="16" xfId="0" applyNumberFormat="1" applyFont="1" applyBorder="1" applyAlignment="1">
      <alignment vertical="center"/>
    </xf>
    <xf numFmtId="43" fontId="9" fillId="0" borderId="2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Font="1" applyBorder="1" applyAlignment="1">
      <alignment vertical="center"/>
    </xf>
    <xf numFmtId="43" fontId="0" fillId="0" borderId="0" xfId="0" applyNumberFormat="1" applyFont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3" fontId="9" fillId="0" borderId="18" xfId="0" applyNumberFormat="1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43" fontId="9" fillId="0" borderId="21" xfId="0" applyNumberFormat="1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3" fontId="9" fillId="0" borderId="0" xfId="0" applyNumberFormat="1" applyFont="1" applyAlignment="1">
      <alignment vertical="center"/>
    </xf>
    <xf numFmtId="183" fontId="9" fillId="0" borderId="0" xfId="0" applyNumberFormat="1" applyFont="1" applyAlignment="1">
      <alignment vertical="center"/>
    </xf>
    <xf numFmtId="4" fontId="9" fillId="0" borderId="0" xfId="0" applyNumberFormat="1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Border="1" applyAlignment="1">
      <alignment vertical="center"/>
    </xf>
    <xf numFmtId="0" fontId="6" fillId="0" borderId="0" xfId="40" applyFont="1" applyAlignment="1">
      <alignment vertical="center"/>
      <protection/>
    </xf>
    <xf numFmtId="0" fontId="30" fillId="0" borderId="0" xfId="40" applyFont="1" applyAlignment="1">
      <alignment horizontal="justify" vertical="center" wrapText="1"/>
      <protection/>
    </xf>
    <xf numFmtId="0" fontId="6" fillId="0" borderId="0" xfId="40" applyFont="1" applyAlignment="1">
      <alignment horizontal="center" vertical="center"/>
      <protection/>
    </xf>
    <xf numFmtId="0" fontId="6" fillId="0" borderId="0" xfId="40" applyFont="1" applyAlignment="1">
      <alignment horizontal="right" wrapText="1"/>
      <protection/>
    </xf>
    <xf numFmtId="0" fontId="6" fillId="0" borderId="0" xfId="40" applyFont="1" applyBorder="1" applyAlignment="1">
      <alignment horizontal="justify" vertical="center" wrapText="1"/>
      <protection/>
    </xf>
    <xf numFmtId="0" fontId="33" fillId="0" borderId="0" xfId="40" applyFont="1" applyBorder="1" applyAlignment="1">
      <alignment horizontal="justify" vertical="center" wrapText="1"/>
      <protection/>
    </xf>
    <xf numFmtId="186" fontId="33" fillId="0" borderId="0" xfId="40" applyNumberFormat="1" applyFont="1" applyBorder="1" applyAlignment="1">
      <alignment horizontal="right" vertical="center" wrapText="1"/>
      <protection/>
    </xf>
    <xf numFmtId="0" fontId="6" fillId="0" borderId="0" xfId="40" applyFont="1" applyAlignment="1">
      <alignment horizontal="left" vertical="center"/>
      <protection/>
    </xf>
    <xf numFmtId="0" fontId="6" fillId="0" borderId="0" xfId="40" applyFont="1" applyAlignment="1">
      <alignment horizontal="right" vertical="center"/>
      <protection/>
    </xf>
    <xf numFmtId="0" fontId="34" fillId="0" borderId="8" xfId="40" applyFont="1" applyBorder="1" applyAlignment="1">
      <alignment horizontal="center" vertical="center" wrapText="1"/>
      <protection/>
    </xf>
    <xf numFmtId="0" fontId="35" fillId="0" borderId="8" xfId="40" applyFont="1" applyBorder="1" applyAlignment="1">
      <alignment horizontal="justify" vertical="center" wrapText="1"/>
      <protection/>
    </xf>
    <xf numFmtId="43" fontId="34" fillId="0" borderId="8" xfId="40" applyNumberFormat="1" applyFont="1" applyBorder="1" applyAlignment="1">
      <alignment horizontal="justify" vertical="center" wrapText="1"/>
      <protection/>
    </xf>
    <xf numFmtId="0" fontId="34" fillId="0" borderId="8" xfId="40" applyFont="1" applyBorder="1" applyAlignment="1">
      <alignment horizontal="justify" vertical="center" wrapText="1"/>
      <protection/>
    </xf>
    <xf numFmtId="0" fontId="6" fillId="0" borderId="8" xfId="40" applyFont="1" applyBorder="1" applyAlignment="1">
      <alignment horizontal="center" vertical="center"/>
      <protection/>
    </xf>
    <xf numFmtId="43" fontId="34" fillId="0" borderId="24" xfId="40" applyNumberFormat="1" applyFont="1" applyBorder="1" applyAlignment="1">
      <alignment horizontal="justify" vertical="center" wrapText="1"/>
      <protection/>
    </xf>
    <xf numFmtId="0" fontId="34" fillId="0" borderId="25" xfId="40" applyFont="1" applyBorder="1" applyAlignment="1">
      <alignment horizontal="center" vertical="center" wrapText="1"/>
      <protection/>
    </xf>
    <xf numFmtId="0" fontId="34" fillId="0" borderId="26" xfId="40" applyFont="1" applyBorder="1" applyAlignment="1">
      <alignment horizontal="justify" vertical="center" wrapText="1"/>
      <protection/>
    </xf>
    <xf numFmtId="43" fontId="34" fillId="0" borderId="27" xfId="40" applyNumberFormat="1" applyFont="1" applyBorder="1" applyAlignment="1">
      <alignment horizontal="justify" vertical="center" wrapText="1"/>
      <protection/>
    </xf>
    <xf numFmtId="43" fontId="34" fillId="0" borderId="28" xfId="40" applyNumberFormat="1" applyFont="1" applyBorder="1" applyAlignment="1">
      <alignment horizontal="justify" vertical="center" wrapText="1"/>
      <protection/>
    </xf>
    <xf numFmtId="43" fontId="6" fillId="0" borderId="0" xfId="40" applyNumberFormat="1" applyFont="1" applyAlignment="1">
      <alignment vertical="center"/>
      <protection/>
    </xf>
    <xf numFmtId="43" fontId="34" fillId="0" borderId="8" xfId="40" applyNumberFormat="1" applyFont="1" applyBorder="1" applyAlignment="1">
      <alignment horizontal="center" vertical="center" wrapText="1"/>
      <protection/>
    </xf>
    <xf numFmtId="0" fontId="6" fillId="0" borderId="8" xfId="40" applyFont="1" applyBorder="1" applyAlignment="1">
      <alignment vertical="center"/>
      <protection/>
    </xf>
    <xf numFmtId="0" fontId="36" fillId="0" borderId="0" xfId="40" applyFont="1" applyBorder="1" applyAlignment="1">
      <alignment horizontal="center" vertical="center" wrapText="1"/>
      <protection/>
    </xf>
    <xf numFmtId="0" fontId="0" fillId="0" borderId="0" xfId="40" applyBorder="1" applyAlignment="1">
      <alignment vertical="center" wrapText="1"/>
      <protection/>
    </xf>
    <xf numFmtId="183" fontId="6" fillId="0" borderId="0" xfId="40" applyNumberFormat="1" applyFont="1" applyAlignment="1">
      <alignment vertical="center"/>
      <protection/>
    </xf>
    <xf numFmtId="43" fontId="37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1" fontId="10" fillId="0" borderId="10" xfId="0" applyNumberFormat="1" applyFont="1" applyBorder="1" applyAlignment="1">
      <alignment horizontal="center" vertical="center"/>
    </xf>
    <xf numFmtId="31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2" fillId="0" borderId="0" xfId="40" applyFont="1" applyAlignment="1">
      <alignment horizontal="left" vertical="center" wrapText="1"/>
      <protection/>
    </xf>
    <xf numFmtId="0" fontId="31" fillId="0" borderId="0" xfId="40" applyFont="1" applyAlignment="1">
      <alignment horizontal="left" vertical="center" wrapText="1"/>
      <protection/>
    </xf>
    <xf numFmtId="183" fontId="6" fillId="0" borderId="0" xfId="40" applyNumberFormat="1" applyFont="1" applyBorder="1" applyAlignment="1">
      <alignment horizontal="center" vertical="center"/>
      <protection/>
    </xf>
    <xf numFmtId="0" fontId="6" fillId="0" borderId="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建行-现金流量表06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44"/>
  <sheetViews>
    <sheetView tabSelected="1" workbookViewId="0" topLeftCell="A7">
      <selection activeCell="D10" sqref="D10"/>
    </sheetView>
  </sheetViews>
  <sheetFormatPr defaultColWidth="9.00390625" defaultRowHeight="14.25"/>
  <cols>
    <col min="1" max="1" width="21.625" style="26" customWidth="1"/>
    <col min="2" max="2" width="3.875" style="26" customWidth="1"/>
    <col min="3" max="3" width="15.00390625" style="26" customWidth="1"/>
    <col min="4" max="4" width="14.625" style="26" customWidth="1"/>
    <col min="5" max="5" width="19.125" style="26" customWidth="1"/>
    <col min="6" max="6" width="3.875" style="26" customWidth="1"/>
    <col min="7" max="7" width="14.375" style="26" customWidth="1"/>
    <col min="8" max="8" width="16.125" style="26" bestFit="1" customWidth="1"/>
    <col min="9" max="9" width="23.875" style="26" customWidth="1"/>
    <col min="10" max="10" width="10.75390625" style="26" customWidth="1"/>
    <col min="11" max="16384" width="9.00390625" style="26" customWidth="1"/>
  </cols>
  <sheetData>
    <row r="1" spans="1:8" ht="34.5" customHeight="1">
      <c r="A1" s="23"/>
      <c r="B1" s="77" t="s">
        <v>13</v>
      </c>
      <c r="C1" s="77"/>
      <c r="D1" s="77"/>
      <c r="E1" s="77"/>
      <c r="F1" s="77"/>
      <c r="G1" s="24"/>
      <c r="H1" s="25" t="s">
        <v>14</v>
      </c>
    </row>
    <row r="2" spans="1:8" ht="19.5" customHeight="1" thickBot="1">
      <c r="A2" s="81" t="s">
        <v>172</v>
      </c>
      <c r="B2" s="81"/>
      <c r="C2" s="78">
        <v>39994</v>
      </c>
      <c r="D2" s="79"/>
      <c r="E2" s="79"/>
      <c r="F2" s="27"/>
      <c r="G2" s="27"/>
      <c r="H2" s="25" t="s">
        <v>8</v>
      </c>
    </row>
    <row r="3" spans="1:8" ht="21.75" customHeight="1">
      <c r="A3" s="28" t="s">
        <v>15</v>
      </c>
      <c r="B3" s="29" t="s">
        <v>9</v>
      </c>
      <c r="C3" s="29" t="s">
        <v>16</v>
      </c>
      <c r="D3" s="29" t="s">
        <v>17</v>
      </c>
      <c r="E3" s="29" t="s">
        <v>15</v>
      </c>
      <c r="F3" s="29" t="s">
        <v>9</v>
      </c>
      <c r="G3" s="29" t="s">
        <v>16</v>
      </c>
      <c r="H3" s="30" t="s">
        <v>17</v>
      </c>
    </row>
    <row r="4" spans="1:8" ht="21.75" customHeight="1">
      <c r="A4" s="31" t="s">
        <v>18</v>
      </c>
      <c r="B4" s="32"/>
      <c r="C4" s="33"/>
      <c r="D4" s="33"/>
      <c r="E4" s="32" t="s">
        <v>19</v>
      </c>
      <c r="F4" s="32"/>
      <c r="G4" s="33"/>
      <c r="H4" s="34"/>
    </row>
    <row r="5" spans="1:8" ht="21.75" customHeight="1">
      <c r="A5" s="31" t="s">
        <v>20</v>
      </c>
      <c r="B5" s="32">
        <v>1</v>
      </c>
      <c r="C5" s="33"/>
      <c r="D5" s="33"/>
      <c r="E5" s="32" t="s">
        <v>21</v>
      </c>
      <c r="F5" s="32">
        <v>29</v>
      </c>
      <c r="G5" s="33"/>
      <c r="H5" s="34"/>
    </row>
    <row r="6" spans="1:8" ht="21.75" customHeight="1">
      <c r="A6" s="31" t="s">
        <v>22</v>
      </c>
      <c r="B6" s="32">
        <v>2</v>
      </c>
      <c r="C6" s="33"/>
      <c r="D6" s="33"/>
      <c r="E6" s="32" t="s">
        <v>23</v>
      </c>
      <c r="F6" s="32">
        <v>30</v>
      </c>
      <c r="G6" s="33"/>
      <c r="H6" s="34"/>
    </row>
    <row r="7" spans="1:8" ht="21.75" customHeight="1">
      <c r="A7" s="31" t="s">
        <v>24</v>
      </c>
      <c r="B7" s="32">
        <v>3</v>
      </c>
      <c r="C7" s="33"/>
      <c r="D7" s="33"/>
      <c r="E7" s="32" t="s">
        <v>25</v>
      </c>
      <c r="F7" s="32">
        <v>31</v>
      </c>
      <c r="G7" s="33"/>
      <c r="H7" s="35"/>
    </row>
    <row r="8" spans="1:8" ht="21.75" customHeight="1">
      <c r="A8" s="31" t="s">
        <v>26</v>
      </c>
      <c r="B8" s="32">
        <v>4</v>
      </c>
      <c r="C8" s="33"/>
      <c r="D8" s="33"/>
      <c r="E8" s="32" t="s">
        <v>27</v>
      </c>
      <c r="F8" s="32">
        <v>32</v>
      </c>
      <c r="G8" s="33"/>
      <c r="H8" s="35"/>
    </row>
    <row r="9" spans="1:8" ht="21.75" customHeight="1">
      <c r="A9" s="31" t="s">
        <v>28</v>
      </c>
      <c r="B9" s="32">
        <v>5</v>
      </c>
      <c r="C9" s="33"/>
      <c r="D9" s="33"/>
      <c r="E9" s="32" t="s">
        <v>29</v>
      </c>
      <c r="F9" s="32">
        <v>33</v>
      </c>
      <c r="G9" s="33"/>
      <c r="H9" s="35"/>
    </row>
    <row r="10" spans="1:8" ht="21.75" customHeight="1">
      <c r="A10" s="31" t="s">
        <v>30</v>
      </c>
      <c r="B10" s="32">
        <v>6</v>
      </c>
      <c r="C10" s="33">
        <f>C8-C9</f>
        <v>0</v>
      </c>
      <c r="D10" s="33">
        <f>D8-D9</f>
        <v>0</v>
      </c>
      <c r="E10" s="32" t="s">
        <v>31</v>
      </c>
      <c r="F10" s="32">
        <v>34</v>
      </c>
      <c r="G10" s="33"/>
      <c r="H10" s="35"/>
    </row>
    <row r="11" spans="1:8" ht="21.75" customHeight="1">
      <c r="A11" s="31" t="s">
        <v>32</v>
      </c>
      <c r="B11" s="32">
        <v>7</v>
      </c>
      <c r="C11" s="33"/>
      <c r="D11" s="33"/>
      <c r="E11" s="32" t="s">
        <v>33</v>
      </c>
      <c r="F11" s="32">
        <v>35</v>
      </c>
      <c r="G11" s="33"/>
      <c r="H11" s="35"/>
    </row>
    <row r="12" spans="1:8" ht="21.75" customHeight="1">
      <c r="A12" s="31" t="s">
        <v>34</v>
      </c>
      <c r="B12" s="32">
        <v>8</v>
      </c>
      <c r="C12" s="33"/>
      <c r="D12" s="33"/>
      <c r="E12" s="32" t="s">
        <v>35</v>
      </c>
      <c r="F12" s="32">
        <v>36</v>
      </c>
      <c r="G12" s="33"/>
      <c r="H12" s="35"/>
    </row>
    <row r="13" spans="1:8" ht="21.75" customHeight="1">
      <c r="A13" s="31" t="s">
        <v>36</v>
      </c>
      <c r="B13" s="32">
        <v>9</v>
      </c>
      <c r="C13" s="33"/>
      <c r="D13" s="33"/>
      <c r="E13" s="32" t="s">
        <v>37</v>
      </c>
      <c r="F13" s="32">
        <v>37</v>
      </c>
      <c r="G13" s="33"/>
      <c r="H13" s="76"/>
    </row>
    <row r="14" spans="1:8" ht="21.75" customHeight="1">
      <c r="A14" s="31" t="s">
        <v>38</v>
      </c>
      <c r="B14" s="32">
        <v>10</v>
      </c>
      <c r="C14" s="33"/>
      <c r="D14" s="33"/>
      <c r="E14" s="32" t="s">
        <v>39</v>
      </c>
      <c r="F14" s="32">
        <v>38</v>
      </c>
      <c r="G14" s="33"/>
      <c r="H14" s="35"/>
    </row>
    <row r="15" spans="1:8" ht="21.75" customHeight="1">
      <c r="A15" s="31" t="s">
        <v>40</v>
      </c>
      <c r="B15" s="32">
        <v>11</v>
      </c>
      <c r="C15" s="33"/>
      <c r="D15" s="33"/>
      <c r="E15" s="32" t="s">
        <v>41</v>
      </c>
      <c r="F15" s="32">
        <v>39</v>
      </c>
      <c r="G15" s="33"/>
      <c r="H15" s="35"/>
    </row>
    <row r="16" spans="1:8" ht="21.75" customHeight="1">
      <c r="A16" s="31" t="s">
        <v>42</v>
      </c>
      <c r="B16" s="32">
        <v>12</v>
      </c>
      <c r="C16" s="33"/>
      <c r="D16" s="33"/>
      <c r="E16" s="32" t="s">
        <v>43</v>
      </c>
      <c r="F16" s="32">
        <v>40</v>
      </c>
      <c r="G16" s="33"/>
      <c r="H16" s="34"/>
    </row>
    <row r="17" spans="1:8" ht="21.75" customHeight="1">
      <c r="A17" s="31" t="s">
        <v>44</v>
      </c>
      <c r="B17" s="32">
        <v>13</v>
      </c>
      <c r="C17" s="33"/>
      <c r="D17" s="33"/>
      <c r="E17" s="32" t="s">
        <v>45</v>
      </c>
      <c r="F17" s="32">
        <v>41</v>
      </c>
      <c r="G17" s="33"/>
      <c r="H17" s="34"/>
    </row>
    <row r="18" spans="1:8" ht="21.75" customHeight="1">
      <c r="A18" s="31" t="s">
        <v>46</v>
      </c>
      <c r="B18" s="32">
        <v>14</v>
      </c>
      <c r="C18" s="33">
        <f>SUM(C5:C7,C10:C17)</f>
        <v>0</v>
      </c>
      <c r="D18" s="33">
        <f>SUM(D5:D7,D10:D17)</f>
        <v>0</v>
      </c>
      <c r="E18" s="32" t="s">
        <v>47</v>
      </c>
      <c r="F18" s="32">
        <v>42</v>
      </c>
      <c r="G18" s="33">
        <f>SUM(G5:G17)</f>
        <v>0</v>
      </c>
      <c r="H18" s="34">
        <f>SUM(H5:H17)</f>
        <v>0</v>
      </c>
    </row>
    <row r="19" spans="1:8" ht="21.75" customHeight="1">
      <c r="A19" s="31" t="s">
        <v>48</v>
      </c>
      <c r="B19" s="32"/>
      <c r="C19" s="33"/>
      <c r="D19" s="33"/>
      <c r="E19" s="32" t="s">
        <v>49</v>
      </c>
      <c r="F19" s="32"/>
      <c r="G19" s="33"/>
      <c r="H19" s="34"/>
    </row>
    <row r="20" spans="1:8" ht="21.75" customHeight="1">
      <c r="A20" s="31" t="s">
        <v>50</v>
      </c>
      <c r="B20" s="32">
        <v>15</v>
      </c>
      <c r="C20" s="33"/>
      <c r="D20" s="33"/>
      <c r="E20" s="32" t="s">
        <v>51</v>
      </c>
      <c r="F20" s="32">
        <v>43</v>
      </c>
      <c r="G20" s="33"/>
      <c r="H20" s="34"/>
    </row>
    <row r="21" spans="1:8" ht="21.75" customHeight="1">
      <c r="A21" s="31" t="s">
        <v>52</v>
      </c>
      <c r="B21" s="32"/>
      <c r="C21" s="33"/>
      <c r="D21" s="33"/>
      <c r="E21" s="32" t="s">
        <v>84</v>
      </c>
      <c r="F21" s="32">
        <v>44</v>
      </c>
      <c r="G21" s="33"/>
      <c r="H21" s="34"/>
    </row>
    <row r="22" spans="1:8" ht="21.75" customHeight="1">
      <c r="A22" s="31" t="s">
        <v>53</v>
      </c>
      <c r="B22" s="32">
        <v>16</v>
      </c>
      <c r="C22" s="33"/>
      <c r="D22" s="33"/>
      <c r="E22" s="32" t="s">
        <v>54</v>
      </c>
      <c r="F22" s="32">
        <v>45</v>
      </c>
      <c r="G22" s="33"/>
      <c r="H22" s="34"/>
    </row>
    <row r="23" spans="1:8" ht="21.75" customHeight="1">
      <c r="A23" s="31" t="s">
        <v>55</v>
      </c>
      <c r="B23" s="32">
        <v>17</v>
      </c>
      <c r="C23" s="33"/>
      <c r="D23" s="33"/>
      <c r="E23" s="32" t="s">
        <v>56</v>
      </c>
      <c r="F23" s="32">
        <v>46</v>
      </c>
      <c r="G23" s="33"/>
      <c r="H23" s="34"/>
    </row>
    <row r="24" spans="1:8" ht="21.75" customHeight="1">
      <c r="A24" s="31" t="s">
        <v>57</v>
      </c>
      <c r="B24" s="32">
        <v>18</v>
      </c>
      <c r="C24" s="33">
        <f>C22-C23</f>
        <v>0</v>
      </c>
      <c r="D24" s="33">
        <f>D22-D23</f>
        <v>0</v>
      </c>
      <c r="E24" s="36" t="s">
        <v>96</v>
      </c>
      <c r="F24" s="32">
        <v>47</v>
      </c>
      <c r="G24" s="33"/>
      <c r="H24" s="34"/>
    </row>
    <row r="25" spans="1:8" ht="21.75" customHeight="1">
      <c r="A25" s="31" t="s">
        <v>58</v>
      </c>
      <c r="B25" s="32">
        <v>19</v>
      </c>
      <c r="C25" s="33"/>
      <c r="D25" s="33"/>
      <c r="E25" s="37" t="s">
        <v>97</v>
      </c>
      <c r="F25" s="32">
        <v>48</v>
      </c>
      <c r="G25" s="33"/>
      <c r="H25" s="34"/>
    </row>
    <row r="26" spans="1:8" ht="21.75" customHeight="1">
      <c r="A26" s="31" t="s">
        <v>59</v>
      </c>
      <c r="B26" s="32">
        <v>20</v>
      </c>
      <c r="C26" s="33"/>
      <c r="D26" s="33"/>
      <c r="E26" s="32" t="s">
        <v>60</v>
      </c>
      <c r="F26" s="32">
        <v>49</v>
      </c>
      <c r="G26" s="33">
        <f>SUM(G20:G23)</f>
        <v>0</v>
      </c>
      <c r="H26" s="34">
        <f>SUM(H20:H23)</f>
        <v>0</v>
      </c>
    </row>
    <row r="27" spans="1:8" ht="21.75" customHeight="1">
      <c r="A27" s="31" t="s">
        <v>61</v>
      </c>
      <c r="B27" s="32">
        <v>21</v>
      </c>
      <c r="C27" s="33"/>
      <c r="D27" s="33"/>
      <c r="E27" s="32" t="s">
        <v>62</v>
      </c>
      <c r="F27" s="32"/>
      <c r="G27" s="33"/>
      <c r="H27" s="34"/>
    </row>
    <row r="28" spans="1:8" ht="21.75" customHeight="1">
      <c r="A28" s="31" t="s">
        <v>63</v>
      </c>
      <c r="B28" s="32">
        <v>22</v>
      </c>
      <c r="C28" s="33">
        <f>SUM(C24:C27)</f>
        <v>0</v>
      </c>
      <c r="D28" s="33">
        <f>SUM(D24:D27)</f>
        <v>0</v>
      </c>
      <c r="E28" s="27" t="s">
        <v>64</v>
      </c>
      <c r="F28" s="32">
        <v>50</v>
      </c>
      <c r="G28" s="33"/>
      <c r="H28" s="34"/>
    </row>
    <row r="29" spans="1:8" ht="21.75" customHeight="1">
      <c r="A29" s="31" t="s">
        <v>65</v>
      </c>
      <c r="B29" s="32"/>
      <c r="C29" s="33"/>
      <c r="D29" s="33"/>
      <c r="E29" s="32" t="s">
        <v>66</v>
      </c>
      <c r="F29" s="32">
        <v>51</v>
      </c>
      <c r="G29" s="33">
        <f>G18+G26+G28</f>
        <v>0</v>
      </c>
      <c r="H29" s="34">
        <f>H18+H26+H28</f>
        <v>0</v>
      </c>
    </row>
    <row r="30" spans="1:8" ht="21.75" customHeight="1">
      <c r="A30" s="31" t="s">
        <v>67</v>
      </c>
      <c r="B30" s="32">
        <v>23</v>
      </c>
      <c r="C30" s="33"/>
      <c r="D30" s="33"/>
      <c r="E30" s="32" t="s">
        <v>68</v>
      </c>
      <c r="F30" s="32"/>
      <c r="G30" s="33"/>
      <c r="H30" s="34"/>
    </row>
    <row r="31" spans="1:8" ht="21.75" customHeight="1">
      <c r="A31" s="31" t="s">
        <v>69</v>
      </c>
      <c r="B31" s="32">
        <v>24</v>
      </c>
      <c r="C31" s="33"/>
      <c r="D31" s="33"/>
      <c r="E31" s="32" t="s">
        <v>70</v>
      </c>
      <c r="F31" s="32">
        <v>52</v>
      </c>
      <c r="G31" s="33"/>
      <c r="H31" s="34"/>
    </row>
    <row r="32" spans="1:8" ht="21.75" customHeight="1">
      <c r="A32" s="31" t="s">
        <v>71</v>
      </c>
      <c r="B32" s="32">
        <v>25</v>
      </c>
      <c r="C32" s="33">
        <f>SUM(C30:C31)</f>
        <v>0</v>
      </c>
      <c r="D32" s="33">
        <f>SUM(D30:D31)</f>
        <v>0</v>
      </c>
      <c r="E32" s="32" t="s">
        <v>72</v>
      </c>
      <c r="F32" s="32">
        <v>53</v>
      </c>
      <c r="G32" s="33"/>
      <c r="H32" s="34"/>
    </row>
    <row r="33" spans="1:8" ht="21.75" customHeight="1">
      <c r="A33" s="31" t="s">
        <v>73</v>
      </c>
      <c r="B33" s="32"/>
      <c r="C33" s="33"/>
      <c r="D33" s="33"/>
      <c r="E33" s="32" t="s">
        <v>74</v>
      </c>
      <c r="F33" s="32">
        <v>54</v>
      </c>
      <c r="G33" s="33"/>
      <c r="H33" s="34"/>
    </row>
    <row r="34" spans="1:8" ht="21.75" customHeight="1">
      <c r="A34" s="31" t="s">
        <v>75</v>
      </c>
      <c r="B34" s="32">
        <v>26</v>
      </c>
      <c r="C34" s="33"/>
      <c r="D34" s="33"/>
      <c r="E34" s="32" t="s">
        <v>76</v>
      </c>
      <c r="F34" s="32">
        <v>55</v>
      </c>
      <c r="G34" s="33"/>
      <c r="H34" s="34">
        <f>G34+'损益表'!D21</f>
        <v>0</v>
      </c>
    </row>
    <row r="35" spans="1:8" ht="21.75" customHeight="1">
      <c r="A35" s="39" t="s">
        <v>77</v>
      </c>
      <c r="B35" s="40"/>
      <c r="C35" s="41"/>
      <c r="D35" s="41"/>
      <c r="E35" s="32" t="s">
        <v>78</v>
      </c>
      <c r="F35" s="32">
        <v>56</v>
      </c>
      <c r="G35" s="41">
        <f>SUM(G31:G34)</f>
        <v>0</v>
      </c>
      <c r="H35" s="34">
        <f>SUM(H31:H34)</f>
        <v>0</v>
      </c>
    </row>
    <row r="36" spans="1:8" ht="21.75" customHeight="1">
      <c r="A36" s="42" t="s">
        <v>98</v>
      </c>
      <c r="B36" s="40">
        <v>27</v>
      </c>
      <c r="C36" s="41"/>
      <c r="D36" s="41"/>
      <c r="E36" s="40"/>
      <c r="F36" s="40"/>
      <c r="G36" s="41"/>
      <c r="H36" s="34"/>
    </row>
    <row r="37" spans="1:8" ht="21.75" customHeight="1">
      <c r="A37" s="39"/>
      <c r="B37" s="40"/>
      <c r="C37" s="41"/>
      <c r="D37" s="41"/>
      <c r="E37" s="40"/>
      <c r="F37" s="40"/>
      <c r="G37" s="41"/>
      <c r="H37" s="34"/>
    </row>
    <row r="38" spans="1:8" ht="21.75" customHeight="1" thickBot="1">
      <c r="A38" s="43" t="s">
        <v>79</v>
      </c>
      <c r="B38" s="44">
        <v>28</v>
      </c>
      <c r="C38" s="45">
        <f>C18+C28+C32+C34+C36</f>
        <v>0</v>
      </c>
      <c r="D38" s="45">
        <f>D18+D28+D32+D34+D36</f>
        <v>0</v>
      </c>
      <c r="E38" s="46" t="s">
        <v>99</v>
      </c>
      <c r="F38" s="44">
        <v>57</v>
      </c>
      <c r="G38" s="45">
        <f>G29+G35</f>
        <v>0</v>
      </c>
      <c r="H38" s="45"/>
    </row>
    <row r="39" spans="1:8" ht="14.25">
      <c r="A39" s="27"/>
      <c r="B39" s="27"/>
      <c r="C39" s="27"/>
      <c r="D39" s="27"/>
      <c r="E39" s="27"/>
      <c r="F39" s="27"/>
      <c r="G39" s="47"/>
      <c r="H39" s="48">
        <f>H38-D38</f>
        <v>0</v>
      </c>
    </row>
    <row r="40" spans="1:8" ht="14.25">
      <c r="A40" s="80" t="s">
        <v>80</v>
      </c>
      <c r="B40" s="80"/>
      <c r="C40" s="80"/>
      <c r="E40" s="49" t="s">
        <v>81</v>
      </c>
      <c r="F40" s="27"/>
      <c r="G40" s="48"/>
      <c r="H40" s="48"/>
    </row>
    <row r="41" spans="1:8" ht="14.25">
      <c r="A41" s="80" t="s">
        <v>82</v>
      </c>
      <c r="B41" s="80"/>
      <c r="C41" s="80"/>
      <c r="E41" s="49" t="s">
        <v>83</v>
      </c>
      <c r="F41" s="27"/>
      <c r="G41" s="27"/>
      <c r="H41" s="47"/>
    </row>
    <row r="42" spans="1:8" ht="14.25">
      <c r="A42" s="27"/>
      <c r="B42" s="27"/>
      <c r="C42" s="27"/>
      <c r="D42" s="27"/>
      <c r="E42" s="27"/>
      <c r="F42" s="27"/>
      <c r="G42" s="27"/>
      <c r="H42" s="47"/>
    </row>
    <row r="43" spans="7:8" ht="14.25">
      <c r="G43" s="38"/>
      <c r="H43" s="38"/>
    </row>
    <row r="44" ht="14.25">
      <c r="H44" s="38"/>
    </row>
  </sheetData>
  <mergeCells count="5">
    <mergeCell ref="B1:F1"/>
    <mergeCell ref="C2:E2"/>
    <mergeCell ref="A40:C40"/>
    <mergeCell ref="A41:C41"/>
    <mergeCell ref="A2:B2"/>
  </mergeCells>
  <printOptions horizontalCentered="1"/>
  <pageMargins left="0.7874015748031497" right="0.6299212598425197" top="1.3385826771653544" bottom="0.89" header="0.5118110236220472" footer="0.7086614173228347"/>
  <pageSetup fitToHeight="1" fitToWidth="1" horizontalDpi="180" verticalDpi="180" orientation="portrait" paperSize="158" scale="74" r:id="rId1"/>
  <ignoredErrors>
    <ignoredError sqref="D1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A1:F23"/>
  <sheetViews>
    <sheetView zoomScale="75" zoomScaleNormal="75" workbookViewId="0" topLeftCell="A13">
      <selection activeCell="C19" sqref="C19"/>
    </sheetView>
  </sheetViews>
  <sheetFormatPr defaultColWidth="9.00390625" defaultRowHeight="14.25"/>
  <cols>
    <col min="1" max="1" width="38.50390625" style="2" customWidth="1"/>
    <col min="2" max="2" width="12.50390625" style="2" customWidth="1"/>
    <col min="3" max="3" width="26.75390625" style="2" customWidth="1"/>
    <col min="4" max="4" width="29.125" style="2" customWidth="1"/>
    <col min="5" max="5" width="18.00390625" style="2" customWidth="1"/>
    <col min="6" max="6" width="20.875" style="2" bestFit="1" customWidth="1"/>
    <col min="7" max="16384" width="9.00390625" style="2" customWidth="1"/>
  </cols>
  <sheetData>
    <row r="1" spans="1:4" ht="44.25" customHeight="1">
      <c r="A1" s="82" t="s">
        <v>1</v>
      </c>
      <c r="B1" s="82"/>
      <c r="C1" s="82"/>
      <c r="D1" s="82"/>
    </row>
    <row r="2" spans="1:4" ht="27.75" customHeight="1">
      <c r="A2" s="3"/>
      <c r="B2" s="3"/>
      <c r="C2" s="3"/>
      <c r="D2" s="4" t="s">
        <v>85</v>
      </c>
    </row>
    <row r="3" spans="1:4" ht="40.5" customHeight="1" thickBot="1">
      <c r="A3" s="3" t="s">
        <v>173</v>
      </c>
      <c r="C3" s="5">
        <v>39994</v>
      </c>
      <c r="D3" s="4" t="s">
        <v>8</v>
      </c>
    </row>
    <row r="4" spans="1:4" s="1" customFormat="1" ht="40.5" customHeight="1">
      <c r="A4" s="6" t="s">
        <v>2</v>
      </c>
      <c r="B4" s="7" t="s">
        <v>9</v>
      </c>
      <c r="C4" s="7" t="s">
        <v>0</v>
      </c>
      <c r="D4" s="8" t="s">
        <v>3</v>
      </c>
    </row>
    <row r="5" spans="1:4" ht="40.5" customHeight="1">
      <c r="A5" s="9" t="s">
        <v>86</v>
      </c>
      <c r="B5" s="10">
        <v>1</v>
      </c>
      <c r="C5" s="11"/>
      <c r="D5" s="12"/>
    </row>
    <row r="6" spans="1:6" ht="40.5" customHeight="1">
      <c r="A6" s="9" t="s">
        <v>87</v>
      </c>
      <c r="B6" s="10">
        <v>2</v>
      </c>
      <c r="C6" s="11"/>
      <c r="D6" s="12"/>
      <c r="E6" s="50"/>
      <c r="F6" s="50"/>
    </row>
    <row r="7" spans="1:4" ht="40.5" customHeight="1">
      <c r="A7" s="9" t="s">
        <v>88</v>
      </c>
      <c r="B7" s="10">
        <v>3</v>
      </c>
      <c r="C7" s="11"/>
      <c r="D7" s="12"/>
    </row>
    <row r="8" spans="1:4" ht="40.5" customHeight="1">
      <c r="A8" s="9" t="s">
        <v>89</v>
      </c>
      <c r="B8" s="10">
        <v>4</v>
      </c>
      <c r="C8" s="11">
        <f>C5-C6-C7</f>
        <v>0</v>
      </c>
      <c r="D8" s="12"/>
    </row>
    <row r="9" spans="1:4" ht="40.5" customHeight="1">
      <c r="A9" s="9" t="s">
        <v>4</v>
      </c>
      <c r="B9" s="10">
        <v>5</v>
      </c>
      <c r="C9" s="11"/>
      <c r="D9" s="12"/>
    </row>
    <row r="10" spans="1:4" ht="40.5" customHeight="1">
      <c r="A10" s="9" t="s">
        <v>90</v>
      </c>
      <c r="B10" s="10">
        <v>6</v>
      </c>
      <c r="C10" s="11"/>
      <c r="D10" s="12"/>
    </row>
    <row r="11" spans="1:4" ht="40.5" customHeight="1">
      <c r="A11" s="9" t="s">
        <v>91</v>
      </c>
      <c r="B11" s="10">
        <v>7</v>
      </c>
      <c r="C11" s="11"/>
      <c r="D11" s="12"/>
    </row>
    <row r="12" spans="1:4" ht="40.5" customHeight="1">
      <c r="A12" s="9" t="s">
        <v>5</v>
      </c>
      <c r="B12" s="10">
        <v>8</v>
      </c>
      <c r="C12" s="11"/>
      <c r="D12" s="12"/>
    </row>
    <row r="13" spans="1:4" ht="40.5" customHeight="1">
      <c r="A13" s="9" t="s">
        <v>6</v>
      </c>
      <c r="B13" s="10">
        <v>9</v>
      </c>
      <c r="C13" s="11">
        <f>C8+C9-C10-C11-C12</f>
        <v>0</v>
      </c>
      <c r="D13" s="12">
        <f>D8+D9-D10-D11-D12</f>
        <v>0</v>
      </c>
    </row>
    <row r="14" spans="1:4" ht="40.5" customHeight="1">
      <c r="A14" s="9" t="s">
        <v>7</v>
      </c>
      <c r="B14" s="10">
        <v>10</v>
      </c>
      <c r="C14" s="11"/>
      <c r="D14" s="12"/>
    </row>
    <row r="15" spans="1:4" ht="40.5" customHeight="1">
      <c r="A15" s="13" t="s">
        <v>92</v>
      </c>
      <c r="B15" s="10">
        <v>11</v>
      </c>
      <c r="C15" s="11"/>
      <c r="D15" s="12"/>
    </row>
    <row r="16" spans="1:4" ht="40.5" customHeight="1">
      <c r="A16" s="9" t="s">
        <v>10</v>
      </c>
      <c r="B16" s="10">
        <v>12</v>
      </c>
      <c r="C16" s="11"/>
      <c r="D16" s="12"/>
    </row>
    <row r="17" spans="1:4" ht="40.5" customHeight="1">
      <c r="A17" s="9" t="s">
        <v>93</v>
      </c>
      <c r="B17" s="10">
        <v>13</v>
      </c>
      <c r="C17" s="11"/>
      <c r="D17" s="12"/>
    </row>
    <row r="18" spans="1:4" ht="40.5" customHeight="1">
      <c r="A18" s="14" t="s">
        <v>94</v>
      </c>
      <c r="B18" s="10">
        <v>14</v>
      </c>
      <c r="C18" s="15"/>
      <c r="D18" s="16"/>
    </row>
    <row r="19" spans="1:4" ht="40.5" customHeight="1">
      <c r="A19" s="17" t="s">
        <v>11</v>
      </c>
      <c r="B19" s="10">
        <v>15</v>
      </c>
      <c r="C19" s="15">
        <f>C13+C14+C15+C16-C17+C18</f>
        <v>0</v>
      </c>
      <c r="D19" s="16">
        <f>D13+D14+D15+D16-D17+D18</f>
        <v>0</v>
      </c>
    </row>
    <row r="20" spans="1:4" ht="40.5" customHeight="1">
      <c r="A20" s="14" t="s">
        <v>95</v>
      </c>
      <c r="B20" s="10">
        <v>16</v>
      </c>
      <c r="C20" s="15"/>
      <c r="D20" s="16"/>
    </row>
    <row r="21" spans="1:4" ht="40.5" customHeight="1" thickBot="1">
      <c r="A21" s="18" t="s">
        <v>12</v>
      </c>
      <c r="B21" s="19">
        <v>17</v>
      </c>
      <c r="C21" s="20">
        <f>C19-C20</f>
        <v>0</v>
      </c>
      <c r="D21" s="21">
        <f>D19-D20</f>
        <v>0</v>
      </c>
    </row>
    <row r="22" ht="37.5" customHeight="1">
      <c r="D22" s="22"/>
    </row>
    <row r="23" ht="14.25">
      <c r="D23" s="22"/>
    </row>
  </sheetData>
  <mergeCells count="1">
    <mergeCell ref="A1:D1"/>
  </mergeCells>
  <printOptions horizontalCentered="1"/>
  <pageMargins left="0.8267716535433072" right="0.7874015748031497" top="1.4960629921259843" bottom="0.8267716535433072" header="0.5118110236220472" footer="0.5118110236220472"/>
  <pageSetup fitToHeight="1" fitToWidth="1" horizontalDpi="180" verticalDpi="180" orientation="portrait" paperSize="15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42"/>
  <sheetViews>
    <sheetView workbookViewId="0" topLeftCell="A7">
      <selection activeCell="F9" sqref="F9"/>
    </sheetView>
  </sheetViews>
  <sheetFormatPr defaultColWidth="9.00390625" defaultRowHeight="14.25"/>
  <cols>
    <col min="1" max="1" width="52.625" style="51" customWidth="1"/>
    <col min="2" max="2" width="5.625" style="53" customWidth="1"/>
    <col min="3" max="3" width="17.75390625" style="51" customWidth="1"/>
    <col min="4" max="4" width="53.625" style="51" customWidth="1"/>
    <col min="5" max="5" width="5.625" style="53" customWidth="1"/>
    <col min="6" max="6" width="17.75390625" style="51" customWidth="1"/>
    <col min="7" max="16384" width="9.00390625" style="51" customWidth="1"/>
  </cols>
  <sheetData>
    <row r="1" spans="2:6" ht="23.25" customHeight="1">
      <c r="B1" s="52"/>
      <c r="C1" s="83" t="s">
        <v>163</v>
      </c>
      <c r="D1" s="84"/>
      <c r="F1" s="54" t="s">
        <v>164</v>
      </c>
    </row>
    <row r="2" spans="1:6" ht="16.5" customHeight="1">
      <c r="A2" s="55" t="s">
        <v>172</v>
      </c>
      <c r="B2" s="56"/>
      <c r="C2" s="57">
        <f>'资产负债表'!C2</f>
        <v>39994</v>
      </c>
      <c r="D2" s="58"/>
      <c r="F2" s="59" t="s">
        <v>100</v>
      </c>
    </row>
    <row r="3" spans="1:6" ht="16.5" customHeight="1">
      <c r="A3" s="60" t="s">
        <v>101</v>
      </c>
      <c r="B3" s="60" t="s">
        <v>102</v>
      </c>
      <c r="C3" s="60" t="s">
        <v>103</v>
      </c>
      <c r="D3" s="60" t="s">
        <v>101</v>
      </c>
      <c r="E3" s="60" t="s">
        <v>102</v>
      </c>
      <c r="F3" s="60" t="s">
        <v>104</v>
      </c>
    </row>
    <row r="4" spans="1:6" ht="16.5" customHeight="1">
      <c r="A4" s="61" t="s">
        <v>105</v>
      </c>
      <c r="B4" s="60"/>
      <c r="C4" s="62"/>
      <c r="D4" s="63" t="s">
        <v>106</v>
      </c>
      <c r="E4" s="64"/>
      <c r="F4" s="62"/>
    </row>
    <row r="5" spans="1:6" ht="16.5" customHeight="1">
      <c r="A5" s="63" t="s">
        <v>107</v>
      </c>
      <c r="B5" s="60">
        <v>1</v>
      </c>
      <c r="C5" s="62">
        <f>ROUND(ROUND('损益表'!D5*1.17,2)+'资产负债表'!C8-'资产负债表'!D8,0)</f>
        <v>0</v>
      </c>
      <c r="D5" s="61" t="s">
        <v>108</v>
      </c>
      <c r="E5" s="60"/>
      <c r="F5" s="62"/>
    </row>
    <row r="6" spans="1:6" ht="16.5" customHeight="1">
      <c r="A6" s="63" t="s">
        <v>109</v>
      </c>
      <c r="B6" s="60">
        <v>3</v>
      </c>
      <c r="C6" s="62"/>
      <c r="D6" s="63" t="s">
        <v>110</v>
      </c>
      <c r="E6" s="60">
        <v>57</v>
      </c>
      <c r="F6" s="62">
        <f>'损益表'!D21</f>
        <v>0</v>
      </c>
    </row>
    <row r="7" spans="1:6" ht="16.5" customHeight="1">
      <c r="A7" s="63" t="s">
        <v>111</v>
      </c>
      <c r="B7" s="60">
        <v>8</v>
      </c>
      <c r="C7" s="62"/>
      <c r="D7" s="63" t="s">
        <v>165</v>
      </c>
      <c r="E7" s="60">
        <v>58</v>
      </c>
      <c r="F7" s="62"/>
    </row>
    <row r="8" spans="1:6" ht="16.5" customHeight="1">
      <c r="A8" s="63" t="s">
        <v>112</v>
      </c>
      <c r="B8" s="60">
        <v>9</v>
      </c>
      <c r="C8" s="62"/>
      <c r="D8" s="63" t="s">
        <v>113</v>
      </c>
      <c r="E8" s="60">
        <v>59</v>
      </c>
      <c r="F8" s="62">
        <f>'资产负债表'!D23-'资产负债表'!C23</f>
        <v>0</v>
      </c>
    </row>
    <row r="9" spans="1:6" ht="16.5" customHeight="1">
      <c r="A9" s="63" t="s">
        <v>114</v>
      </c>
      <c r="B9" s="60">
        <v>10</v>
      </c>
      <c r="C9" s="65"/>
      <c r="D9" s="63" t="s">
        <v>115</v>
      </c>
      <c r="E9" s="60">
        <v>60</v>
      </c>
      <c r="F9" s="62">
        <f>'资产负债表'!C32-'资产负债表'!D32</f>
        <v>0</v>
      </c>
    </row>
    <row r="10" spans="1:6" ht="16.5" customHeight="1">
      <c r="A10" s="63" t="s">
        <v>116</v>
      </c>
      <c r="B10" s="66">
        <v>12</v>
      </c>
      <c r="C10" s="65"/>
      <c r="D10" s="67" t="s">
        <v>117</v>
      </c>
      <c r="E10" s="60">
        <v>61</v>
      </c>
      <c r="F10" s="62"/>
    </row>
    <row r="11" spans="1:6" ht="16.5" customHeight="1">
      <c r="A11" s="63" t="s">
        <v>118</v>
      </c>
      <c r="B11" s="66">
        <v>13</v>
      </c>
      <c r="C11" s="68"/>
      <c r="D11" s="67" t="s">
        <v>119</v>
      </c>
      <c r="E11" s="60">
        <v>64</v>
      </c>
      <c r="F11" s="62">
        <f>'资产负债表'!C14-'资产负债表'!D14</f>
        <v>0</v>
      </c>
    </row>
    <row r="12" spans="1:6" ht="16.5" customHeight="1">
      <c r="A12" s="63" t="s">
        <v>120</v>
      </c>
      <c r="B12" s="66">
        <v>18</v>
      </c>
      <c r="C12" s="68">
        <f>'资产负债表'!D12-'资产负债表'!C12</f>
        <v>0</v>
      </c>
      <c r="D12" s="67" t="s">
        <v>121</v>
      </c>
      <c r="E12" s="60">
        <v>65</v>
      </c>
      <c r="F12" s="62">
        <f>'资产负债表'!H15-'资产负债表'!G15</f>
        <v>0</v>
      </c>
    </row>
    <row r="13" spans="1:6" ht="16.5" customHeight="1">
      <c r="A13" s="63" t="s">
        <v>122</v>
      </c>
      <c r="B13" s="60">
        <v>20</v>
      </c>
      <c r="C13" s="69">
        <f>SUM(C9:C12)</f>
        <v>0</v>
      </c>
      <c r="D13" s="63" t="s">
        <v>123</v>
      </c>
      <c r="E13" s="60">
        <v>66</v>
      </c>
      <c r="F13" s="62"/>
    </row>
    <row r="14" spans="1:6" ht="16.5" customHeight="1">
      <c r="A14" s="63" t="s">
        <v>124</v>
      </c>
      <c r="B14" s="60">
        <v>21</v>
      </c>
      <c r="C14" s="62">
        <f>C8-C13</f>
        <v>0</v>
      </c>
      <c r="D14" s="63" t="s">
        <v>125</v>
      </c>
      <c r="E14" s="60">
        <v>67</v>
      </c>
      <c r="F14" s="62"/>
    </row>
    <row r="15" spans="1:6" ht="16.5" customHeight="1">
      <c r="A15" s="61" t="s">
        <v>126</v>
      </c>
      <c r="B15" s="60"/>
      <c r="C15" s="62"/>
      <c r="D15" s="63" t="s">
        <v>127</v>
      </c>
      <c r="E15" s="60">
        <v>68</v>
      </c>
      <c r="F15" s="62">
        <f>'损益表'!D12</f>
        <v>0</v>
      </c>
    </row>
    <row r="16" spans="1:6" ht="16.5" customHeight="1">
      <c r="A16" s="63" t="s">
        <v>128</v>
      </c>
      <c r="B16" s="60">
        <v>22</v>
      </c>
      <c r="C16" s="62"/>
      <c r="D16" s="63" t="s">
        <v>129</v>
      </c>
      <c r="E16" s="60">
        <v>69</v>
      </c>
      <c r="F16" s="62"/>
    </row>
    <row r="17" spans="1:6" ht="16.5" customHeight="1">
      <c r="A17" s="63" t="s">
        <v>130</v>
      </c>
      <c r="B17" s="60">
        <v>23</v>
      </c>
      <c r="C17" s="62"/>
      <c r="D17" s="63" t="s">
        <v>131</v>
      </c>
      <c r="E17" s="60">
        <v>70</v>
      </c>
      <c r="F17" s="62"/>
    </row>
    <row r="18" spans="1:6" ht="16.5" customHeight="1">
      <c r="A18" s="63" t="s">
        <v>132</v>
      </c>
      <c r="B18" s="60">
        <v>25</v>
      </c>
      <c r="C18" s="62"/>
      <c r="D18" s="63" t="s">
        <v>133</v>
      </c>
      <c r="E18" s="60">
        <v>71</v>
      </c>
      <c r="F18" s="62">
        <f>'资产负债表'!C13-'资产负债表'!D13</f>
        <v>0</v>
      </c>
    </row>
    <row r="19" spans="1:6" ht="16.5" customHeight="1">
      <c r="A19" s="63" t="s">
        <v>134</v>
      </c>
      <c r="B19" s="60">
        <v>28</v>
      </c>
      <c r="C19" s="62"/>
      <c r="D19" s="63" t="s">
        <v>135</v>
      </c>
      <c r="E19" s="60">
        <v>72</v>
      </c>
      <c r="F19" s="62">
        <f>'资产负债表'!C8-'资产负债表'!D8+'资产负债表'!C11-'资产负债表'!D11+'资产负债表'!C12-'资产负债表'!D12</f>
        <v>0</v>
      </c>
    </row>
    <row r="20" spans="1:6" ht="16.5" customHeight="1">
      <c r="A20" s="63" t="s">
        <v>136</v>
      </c>
      <c r="B20" s="60">
        <v>29</v>
      </c>
      <c r="C20" s="62">
        <f>SUM(C16:C19)</f>
        <v>0</v>
      </c>
      <c r="D20" s="63" t="s">
        <v>137</v>
      </c>
      <c r="E20" s="60">
        <v>73</v>
      </c>
      <c r="F20" s="62">
        <f>SUM('资产负债表'!H6:H14)-SUM('资产负债表'!G6:G14)</f>
        <v>0</v>
      </c>
    </row>
    <row r="21" spans="1:6" ht="16.5" customHeight="1">
      <c r="A21" s="63" t="s">
        <v>138</v>
      </c>
      <c r="B21" s="60">
        <v>30</v>
      </c>
      <c r="C21" s="62">
        <f>'资产负债表'!D22-'资产负债表'!C22+'资产负债表'!D26-'资产负债表'!C26+'资产负债表'!D30-'资产负债表'!C30+'资产负债表'!D31-'资产负债表'!C31</f>
        <v>0</v>
      </c>
      <c r="D21" s="63" t="s">
        <v>139</v>
      </c>
      <c r="E21" s="60">
        <v>74</v>
      </c>
      <c r="F21" s="62"/>
    </row>
    <row r="22" spans="1:6" ht="16.5" customHeight="1">
      <c r="A22" s="63" t="s">
        <v>140</v>
      </c>
      <c r="B22" s="60">
        <v>31</v>
      </c>
      <c r="C22" s="62"/>
      <c r="D22" s="63" t="s">
        <v>124</v>
      </c>
      <c r="E22" s="60">
        <v>75</v>
      </c>
      <c r="F22" s="62">
        <f>SUM(F6:F21)</f>
        <v>0</v>
      </c>
    </row>
    <row r="23" spans="1:6" ht="16.5" customHeight="1">
      <c r="A23" s="63" t="s">
        <v>141</v>
      </c>
      <c r="B23" s="60">
        <v>35</v>
      </c>
      <c r="C23" s="62"/>
      <c r="D23" s="61" t="s">
        <v>142</v>
      </c>
      <c r="E23" s="60"/>
      <c r="F23" s="62"/>
    </row>
    <row r="24" spans="1:6" ht="16.5" customHeight="1">
      <c r="A24" s="63" t="s">
        <v>143</v>
      </c>
      <c r="B24" s="60">
        <v>36</v>
      </c>
      <c r="C24" s="62">
        <f>SUM(C21:C23)</f>
        <v>0</v>
      </c>
      <c r="D24" s="63" t="s">
        <v>144</v>
      </c>
      <c r="E24" s="60">
        <v>76</v>
      </c>
      <c r="F24" s="62"/>
    </row>
    <row r="25" spans="1:6" ht="16.5" customHeight="1">
      <c r="A25" s="63" t="s">
        <v>145</v>
      </c>
      <c r="B25" s="60">
        <v>37</v>
      </c>
      <c r="C25" s="62">
        <f>C20-C24</f>
        <v>0</v>
      </c>
      <c r="D25" s="63" t="s">
        <v>146</v>
      </c>
      <c r="E25" s="60">
        <v>77</v>
      </c>
      <c r="F25" s="62"/>
    </row>
    <row r="26" spans="1:6" ht="16.5" customHeight="1">
      <c r="A26" s="61" t="s">
        <v>147</v>
      </c>
      <c r="B26" s="60"/>
      <c r="C26" s="62"/>
      <c r="D26" s="63" t="s">
        <v>148</v>
      </c>
      <c r="E26" s="60">
        <v>78</v>
      </c>
      <c r="F26" s="62"/>
    </row>
    <row r="27" spans="1:6" ht="16.5" customHeight="1">
      <c r="A27" s="63" t="s">
        <v>149</v>
      </c>
      <c r="B27" s="60">
        <v>38</v>
      </c>
      <c r="C27" s="62">
        <f>'资产负债表'!H31-'资产负债表'!G31</f>
        <v>0</v>
      </c>
      <c r="D27" s="61" t="s">
        <v>150</v>
      </c>
      <c r="E27" s="60"/>
      <c r="F27" s="62"/>
    </row>
    <row r="28" spans="1:6" ht="16.5" customHeight="1">
      <c r="A28" s="63" t="s">
        <v>151</v>
      </c>
      <c r="B28" s="60">
        <v>40</v>
      </c>
      <c r="C28" s="62"/>
      <c r="D28" s="63" t="s">
        <v>152</v>
      </c>
      <c r="E28" s="60">
        <v>79</v>
      </c>
      <c r="F28" s="71">
        <f>'资产负债表'!D5</f>
        <v>0</v>
      </c>
    </row>
    <row r="29" spans="1:6" ht="16.5" customHeight="1">
      <c r="A29" s="63" t="s">
        <v>153</v>
      </c>
      <c r="B29" s="60">
        <v>43</v>
      </c>
      <c r="C29" s="62"/>
      <c r="D29" s="63" t="s">
        <v>166</v>
      </c>
      <c r="E29" s="60">
        <v>80</v>
      </c>
      <c r="F29" s="71">
        <f>'资产负债表'!C5</f>
        <v>0</v>
      </c>
    </row>
    <row r="30" spans="1:6" ht="16.5" customHeight="1">
      <c r="A30" s="63" t="s">
        <v>154</v>
      </c>
      <c r="B30" s="60">
        <v>44</v>
      </c>
      <c r="C30" s="62">
        <f>SUM(C27:C29)</f>
        <v>0</v>
      </c>
      <c r="D30" s="63" t="s">
        <v>167</v>
      </c>
      <c r="E30" s="60">
        <v>81</v>
      </c>
      <c r="F30" s="62"/>
    </row>
    <row r="31" spans="1:6" ht="16.5" customHeight="1">
      <c r="A31" s="63" t="s">
        <v>155</v>
      </c>
      <c r="B31" s="60">
        <v>45</v>
      </c>
      <c r="C31" s="62"/>
      <c r="D31" s="63" t="s">
        <v>168</v>
      </c>
      <c r="E31" s="60">
        <v>82</v>
      </c>
      <c r="F31" s="62"/>
    </row>
    <row r="32" spans="1:6" ht="16.5" customHeight="1">
      <c r="A32" s="63" t="s">
        <v>156</v>
      </c>
      <c r="B32" s="60">
        <v>46</v>
      </c>
      <c r="C32" s="62">
        <f>'损益表'!D12</f>
        <v>0</v>
      </c>
      <c r="D32" s="63" t="s">
        <v>169</v>
      </c>
      <c r="E32" s="60">
        <v>83</v>
      </c>
      <c r="F32" s="62">
        <f>F28-F29+F30-F31</f>
        <v>0</v>
      </c>
    </row>
    <row r="33" spans="1:6" ht="16.5" customHeight="1">
      <c r="A33" s="63" t="s">
        <v>157</v>
      </c>
      <c r="B33" s="60">
        <v>52</v>
      </c>
      <c r="C33" s="62"/>
      <c r="D33" s="72"/>
      <c r="E33" s="64"/>
      <c r="F33" s="62"/>
    </row>
    <row r="34" spans="1:6" ht="16.5" customHeight="1">
      <c r="A34" s="63" t="s">
        <v>158</v>
      </c>
      <c r="B34" s="60">
        <v>53</v>
      </c>
      <c r="C34" s="62"/>
      <c r="D34" s="72"/>
      <c r="E34" s="64"/>
      <c r="F34" s="62"/>
    </row>
    <row r="35" spans="1:6" ht="16.5" customHeight="1">
      <c r="A35" s="63" t="s">
        <v>159</v>
      </c>
      <c r="B35" s="60">
        <v>54</v>
      </c>
      <c r="C35" s="62"/>
      <c r="D35" s="72"/>
      <c r="E35" s="64"/>
      <c r="F35" s="62"/>
    </row>
    <row r="36" spans="1:6" ht="16.5" customHeight="1">
      <c r="A36" s="61" t="s">
        <v>160</v>
      </c>
      <c r="B36" s="60">
        <v>55</v>
      </c>
      <c r="C36" s="62"/>
      <c r="D36" s="72"/>
      <c r="E36" s="64"/>
      <c r="F36" s="62"/>
    </row>
    <row r="37" spans="1:6" ht="16.5" customHeight="1">
      <c r="A37" s="61" t="s">
        <v>161</v>
      </c>
      <c r="B37" s="60">
        <v>56</v>
      </c>
      <c r="C37" s="62"/>
      <c r="D37" s="72"/>
      <c r="E37" s="64"/>
      <c r="F37" s="62"/>
    </row>
    <row r="38" spans="1:6" ht="16.5" customHeight="1">
      <c r="A38" s="73" t="s">
        <v>170</v>
      </c>
      <c r="B38" s="74"/>
      <c r="C38" s="74" t="s">
        <v>162</v>
      </c>
      <c r="D38" s="51" t="s">
        <v>171</v>
      </c>
      <c r="E38" s="85"/>
      <c r="F38" s="86"/>
    </row>
    <row r="39" spans="4:6" ht="15.75" customHeight="1">
      <c r="D39" s="70"/>
      <c r="F39" s="75"/>
    </row>
    <row r="40" ht="15.75" customHeight="1">
      <c r="F40" s="70"/>
    </row>
    <row r="41" ht="15.75" customHeight="1">
      <c r="F41" s="70"/>
    </row>
    <row r="42" ht="15.75" customHeight="1">
      <c r="F42" s="70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</sheetData>
  <mergeCells count="2">
    <mergeCell ref="C1:D1"/>
    <mergeCell ref="E38:F38"/>
  </mergeCells>
  <printOptions/>
  <pageMargins left="0.86" right="0.47" top="0.71" bottom="0.33" header="0.26" footer="0.17"/>
  <pageSetup fitToHeight="1" fitToWidth="1" horizontalDpi="180" verticalDpi="180" orientation="landscape" paperSize="15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增值税申报表以及会计报表</dc:title>
  <dc:subject/>
  <dc:creator>小郑</dc:creator>
  <cp:keywords/>
  <dc:description/>
  <cp:lastModifiedBy>微软用户</cp:lastModifiedBy>
  <cp:lastPrinted>2009-07-09T01:28:26Z</cp:lastPrinted>
  <dcterms:created xsi:type="dcterms:W3CDTF">2000-10-17T08:10:19Z</dcterms:created>
  <dcterms:modified xsi:type="dcterms:W3CDTF">2009-09-19T09:16:11Z</dcterms:modified>
  <cp:category/>
  <cp:version/>
  <cp:contentType/>
  <cp:contentStatus/>
</cp:coreProperties>
</file>